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2645" activeTab="0"/>
  </bookViews>
  <sheets>
    <sheet name="Sheet1" sheetId="1" r:id="rId1"/>
  </sheets>
  <definedNames>
    <definedName name="April">'Sheet1'!$E:$E</definedName>
    <definedName name="Avgust">'Sheet1'!$I:$I</definedName>
    <definedName name="Cetinje">NA()</definedName>
    <definedName name="Decembar">'Sheet1'!$M:$M</definedName>
    <definedName name="Februar">'Sheet1'!$C:$C</definedName>
    <definedName name="Januar">'Sheet1'!$B:$B</definedName>
    <definedName name="Jul">'Sheet1'!$H:$H</definedName>
    <definedName name="Jun">'Sheet1'!$G:$G</definedName>
    <definedName name="Maj">'Sheet1'!$F:$F</definedName>
    <definedName name="Mart">'Sheet1'!$D:$D</definedName>
    <definedName name="Njeguši">'Sheet1'!$B:$B</definedName>
    <definedName name="Novembar">'Sheet1'!$L:$L</definedName>
    <definedName name="Oktobar">'Sheet1'!$K:$K</definedName>
    <definedName name="Septembar">'Sheet1'!$J:$J</definedName>
  </definedNames>
  <calcPr fullCalcOnLoad="1"/>
</workbook>
</file>

<file path=xl/sharedStrings.xml><?xml version="1.0" encoding="utf-8"?>
<sst xmlns="http://schemas.openxmlformats.org/spreadsheetml/2006/main" count="60" uniqueCount="60">
  <si>
    <t>mm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</si>
  <si>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</si>
  <si>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</si>
  <si>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</si>
  <si>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</si>
  <si>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</si>
  <si>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</si>
  <si>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</si>
  <si>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</si>
  <si>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</si>
  <si>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</si>
  <si>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</si>
  <si>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</si>
  <si>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</si>
  <si>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</si>
  <si>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</si>
  <si>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</si>
  <si>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</si>
  <si>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</si>
  <si>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</si>
  <si>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</si>
  <si>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</si>
  <si>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</si>
  <si>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</si>
  <si>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</si>
  <si>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</si>
  <si>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</si>
  <si>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</si>
  <si>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</si>
  <si>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</si>
  <si>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</si>
  <si>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</si>
  <si>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</si>
  <si>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</si>
  <si>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</si>
  <si>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</si>
  <si>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</si>
  <si>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</si>
  <si>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</si>
  <si>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</si>
  <si>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</si>
  <si>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</si>
  <si>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</si>
  <si>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</si>
  <si>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Zbir</t>
  </si>
  <si>
    <t>dani</t>
  </si>
  <si>
    <t>max</t>
  </si>
  <si>
    <t>Ukupno</t>
  </si>
  <si>
    <t>br.dana</t>
  </si>
  <si>
    <t>max rr</t>
  </si>
  <si>
    <t>&gt; 0,1</t>
  </si>
  <si>
    <t>&gt; 0,5</t>
  </si>
  <si>
    <t>&gt; 1,0</t>
  </si>
  <si>
    <t>&gt; 5,0</t>
  </si>
  <si>
    <t>&gt;10,0</t>
  </si>
  <si>
    <t>&gt;20,0</t>
  </si>
  <si>
    <t>&gt;50,0</t>
  </si>
  <si>
    <t>I dekada</t>
  </si>
  <si>
    <t>II dekada</t>
  </si>
  <si>
    <t>III dekada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</si>
</sst>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</numFmts>
  <fonts count="54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Courier New"/>
      <family val="3"/>
    </font>
    <font>
      <b/>
      <sz val="8"/>
      <name val="Arial"/>
      <family val="2"/>
    </font>
    <font>
      <b/>
      <sz val="10"/>
      <name val="Franklin Gothic Medium"/>
      <family val="2"/>
    </font>
    <font>
      <b/>
      <sz val="10"/>
      <color indexed="9"/>
      <name val="Franklin Gothic Medium"/>
      <family val="2"/>
    </font>
    <font>
      <sz val="8"/>
      <name val="Arial Narrow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1"/>
      <name val="Courier New"/>
      <family val="3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18" fillId="5" borderId="3" applyNumberFormat="0" applyFont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5" applyNumberFormat="0" applyAlignment="0" applyProtection="0"/>
    <xf numFmtId="0" fontId="37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6" applyNumberFormat="0" applyAlignment="0" applyProtection="0"/>
    <xf numFmtId="0" fontId="35" fillId="12" borderId="0" applyNumberFormat="0" applyBorder="0" applyAlignment="0" applyProtection="0"/>
    <xf numFmtId="0" fontId="49" fillId="1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7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0" applyNumberFormat="0" applyBorder="0" applyAlignment="0" applyProtection="0"/>
    <xf numFmtId="0" fontId="35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5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/>
    </xf>
    <xf numFmtId="2" fontId="2" fillId="33" borderId="9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right" vertical="center"/>
    </xf>
    <xf numFmtId="2" fontId="5" fillId="0" borderId="11" xfId="0" applyNumberFormat="1" applyFont="1" applyBorder="1" applyAlignment="1">
      <alignment horizontal="center" vertical="center"/>
    </xf>
    <xf numFmtId="180" fontId="6" fillId="35" borderId="12" xfId="0" applyNumberFormat="1" applyFont="1" applyFill="1" applyBorder="1" applyAlignment="1">
      <alignment horizontal="right" vertical="center"/>
    </xf>
    <xf numFmtId="1" fontId="7" fillId="36" borderId="12" xfId="0" applyNumberFormat="1" applyFont="1" applyFill="1" applyBorder="1" applyAlignment="1">
      <alignment horizontal="center" vertical="center"/>
    </xf>
    <xf numFmtId="180" fontId="4" fillId="37" borderId="12" xfId="0" applyNumberFormat="1" applyFont="1" applyFill="1" applyBorder="1" applyAlignment="1">
      <alignment horizontal="right" vertical="center"/>
    </xf>
    <xf numFmtId="180" fontId="8" fillId="35" borderId="13" xfId="0" applyNumberFormat="1" applyFont="1" applyFill="1" applyBorder="1" applyAlignment="1">
      <alignment horizontal="right" vertical="center"/>
    </xf>
    <xf numFmtId="180" fontId="0" fillId="38" borderId="12" xfId="0" applyNumberFormat="1" applyFont="1" applyFill="1" applyBorder="1" applyAlignment="1">
      <alignment/>
    </xf>
    <xf numFmtId="180" fontId="9" fillId="36" borderId="12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2" fontId="10" fillId="39" borderId="11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 vertical="center"/>
    </xf>
    <xf numFmtId="2" fontId="10" fillId="40" borderId="11" xfId="0" applyNumberFormat="1" applyFont="1" applyFill="1" applyBorder="1" applyAlignment="1">
      <alignment/>
    </xf>
    <xf numFmtId="2" fontId="10" fillId="41" borderId="11" xfId="0" applyNumberFormat="1" applyFont="1" applyFill="1" applyBorder="1" applyAlignment="1">
      <alignment/>
    </xf>
    <xf numFmtId="2" fontId="10" fillId="35" borderId="11" xfId="0" applyNumberFormat="1" applyFont="1" applyFill="1" applyBorder="1" applyAlignment="1">
      <alignment/>
    </xf>
    <xf numFmtId="2" fontId="11" fillId="42" borderId="11" xfId="0" applyNumberFormat="1" applyFont="1" applyFill="1" applyBorder="1" applyAlignment="1">
      <alignment/>
    </xf>
    <xf numFmtId="2" fontId="11" fillId="43" borderId="11" xfId="0" applyNumberFormat="1" applyFont="1" applyFill="1" applyBorder="1" applyAlignment="1">
      <alignment/>
    </xf>
    <xf numFmtId="2" fontId="11" fillId="44" borderId="11" xfId="0" applyNumberFormat="1" applyFont="1" applyFill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/>
    </xf>
    <xf numFmtId="2" fontId="12" fillId="38" borderId="0" xfId="0" applyNumberFormat="1" applyFont="1" applyFill="1" applyAlignment="1">
      <alignment horizontal="right"/>
    </xf>
    <xf numFmtId="180" fontId="7" fillId="33" borderId="12" xfId="0" applyNumberFormat="1" applyFont="1" applyFill="1" applyBorder="1" applyAlignment="1">
      <alignment horizontal="right" vertical="center"/>
    </xf>
    <xf numFmtId="2" fontId="12" fillId="38" borderId="0" xfId="0" applyNumberFormat="1" applyFont="1" applyFill="1" applyAlignment="1">
      <alignment horizontal="center"/>
    </xf>
    <xf numFmtId="2" fontId="12" fillId="38" borderId="0" xfId="0" applyNumberFormat="1" applyFont="1" applyFill="1" applyAlignment="1">
      <alignment horizontal="left"/>
    </xf>
    <xf numFmtId="180" fontId="13" fillId="0" borderId="0" xfId="0" applyNumberFormat="1" applyFont="1" applyAlignment="1">
      <alignment/>
    </xf>
    <xf numFmtId="18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180" fontId="15" fillId="0" borderId="0" xfId="0" applyNumberFormat="1" applyFont="1" applyAlignment="1">
      <alignment horizontal="right" vertical="center"/>
    </xf>
    <xf numFmtId="180" fontId="9" fillId="45" borderId="12" xfId="0" applyNumberFormat="1" applyFont="1" applyFill="1" applyBorder="1" applyAlignment="1">
      <alignment horizontal="center" vertical="center"/>
    </xf>
    <xf numFmtId="180" fontId="6" fillId="45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I23" sqref="I23"/>
    </sheetView>
  </sheetViews>
  <sheetFormatPr defaultColWidth="9.140625" defaultRowHeight="12.75" customHeight="1"/>
  <cols>
    <col min="1" max="1" width="6.57421875" style="1" bestFit="1" customWidth="1"/>
    <col min="2" max="2" width="11.421875" style="2" bestFit="1" customWidth="1"/>
    <col min="3" max="3" width="9.7109375" style="3" bestFit="1" customWidth="1"/>
    <col min="4" max="4" width="9.28125" style="3" bestFit="1" customWidth="1"/>
    <col min="5" max="6" width="9.7109375" style="3" bestFit="1" customWidth="1"/>
    <col min="7" max="9" width="9.28125" style="3" bestFit="1" customWidth="1"/>
    <col min="10" max="13" width="9.7109375" style="3" bestFit="1" customWidth="1"/>
    <col min="14" max="16384" width="8.7109375" style="0" bestFit="1" customWidth="1"/>
  </cols>
  <sheetData>
    <row r="1" spans="1:13" ht="27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4" ht="15.75" customHeight="1">
      <c r="A2" s="6" t="s">
        <v>13</v>
      </c>
      <c r="B2" s="7"/>
      <c r="C2" s="7"/>
      <c r="D2" s="7"/>
      <c r="E2" s="7">
        <v>0.6000000000000001</v>
      </c>
      <c r="F2" s="7"/>
      <c r="G2" s="7"/>
      <c r="H2" s="7"/>
      <c r="I2" s="7"/>
      <c r="J2" s="7"/>
      <c r="K2" s="7"/>
      <c r="L2" s="7">
        <v>63</v>
      </c>
      <c r="M2" s="7">
        <v>29.2</v>
      </c>
      <c r="N2" s="30"/>
    </row>
    <row r="3" spans="1:14" ht="15.75" customHeight="1">
      <c r="A3" s="6" t="s">
        <v>14</v>
      </c>
      <c r="B3" s="7"/>
      <c r="C3" s="7">
        <v>29.5</v>
      </c>
      <c r="D3" s="7"/>
      <c r="E3" s="7">
        <v>9.4</v>
      </c>
      <c r="F3" s="7"/>
      <c r="G3" s="7"/>
      <c r="H3" s="7"/>
      <c r="I3" s="7"/>
      <c r="J3" s="7"/>
      <c r="K3" s="7"/>
      <c r="L3" s="7">
        <v>15</v>
      </c>
      <c r="M3" s="7">
        <v>10.6</v>
      </c>
      <c r="N3" s="30"/>
    </row>
    <row r="4" spans="1:14" ht="15.75" customHeight="1">
      <c r="A4" s="6" t="s">
        <v>15</v>
      </c>
      <c r="B4" s="7"/>
      <c r="C4" s="7">
        <v>17</v>
      </c>
      <c r="D4" s="7"/>
      <c r="E4" s="7">
        <v>2</v>
      </c>
      <c r="F4" s="7"/>
      <c r="G4" s="7"/>
      <c r="H4" s="7"/>
      <c r="I4" s="7"/>
      <c r="J4" s="7"/>
      <c r="K4" s="7">
        <v>1.2</v>
      </c>
      <c r="L4" s="7">
        <v>0.4</v>
      </c>
      <c r="M4" s="7">
        <v>30</v>
      </c>
      <c r="N4" s="31"/>
    </row>
    <row r="5" spans="1:14" ht="15.75" customHeight="1">
      <c r="A5" s="6" t="s">
        <v>16</v>
      </c>
      <c r="B5" s="7"/>
      <c r="C5" s="7">
        <v>132.7</v>
      </c>
      <c r="D5" s="7"/>
      <c r="E5" s="7"/>
      <c r="F5" s="7"/>
      <c r="G5" s="7"/>
      <c r="H5" s="7"/>
      <c r="I5" s="7"/>
      <c r="J5" s="7"/>
      <c r="K5" s="7">
        <v>0.2</v>
      </c>
      <c r="L5" s="7"/>
      <c r="M5" s="7">
        <v>12.2</v>
      </c>
      <c r="N5" s="31"/>
    </row>
    <row r="6" spans="1:14" ht="15.75" customHeight="1">
      <c r="A6" s="6" t="s">
        <v>17</v>
      </c>
      <c r="B6" s="7">
        <v>5.7</v>
      </c>
      <c r="C6" s="7">
        <v>27.3</v>
      </c>
      <c r="D6" s="7"/>
      <c r="E6" s="7"/>
      <c r="F6" s="7"/>
      <c r="G6" s="7">
        <v>16</v>
      </c>
      <c r="H6" s="7"/>
      <c r="I6" s="7"/>
      <c r="J6" s="7"/>
      <c r="K6" s="7">
        <v>0.2</v>
      </c>
      <c r="L6" s="7">
        <v>26.8</v>
      </c>
      <c r="M6" s="7">
        <v>71.2</v>
      </c>
      <c r="N6" s="31"/>
    </row>
    <row r="7" spans="1:14" ht="15.75" customHeight="1">
      <c r="A7" s="6" t="s">
        <v>18</v>
      </c>
      <c r="B7" s="7">
        <v>48.2</v>
      </c>
      <c r="C7" s="7">
        <v>5.4</v>
      </c>
      <c r="D7" s="7"/>
      <c r="E7" s="7">
        <v>2.2</v>
      </c>
      <c r="F7" s="7"/>
      <c r="G7" s="7">
        <v>6.8</v>
      </c>
      <c r="H7" s="7"/>
      <c r="I7" s="7"/>
      <c r="J7" s="7"/>
      <c r="K7" s="7"/>
      <c r="L7" s="7">
        <v>13.6</v>
      </c>
      <c r="M7" s="7">
        <v>14</v>
      </c>
      <c r="N7" s="31"/>
    </row>
    <row r="8" spans="1:14" ht="15.75" customHeight="1">
      <c r="A8" s="6" t="s">
        <v>19</v>
      </c>
      <c r="B8" s="7">
        <v>2.2</v>
      </c>
      <c r="C8" s="7">
        <v>3.3</v>
      </c>
      <c r="D8" s="7"/>
      <c r="E8" s="7">
        <v>5</v>
      </c>
      <c r="F8" s="7">
        <v>0.2</v>
      </c>
      <c r="G8" s="7"/>
      <c r="H8" s="7"/>
      <c r="I8" s="7"/>
      <c r="J8" s="7">
        <v>9.2</v>
      </c>
      <c r="K8" s="7"/>
      <c r="L8" s="7">
        <v>7.8</v>
      </c>
      <c r="M8" s="7">
        <v>1</v>
      </c>
      <c r="N8" s="31"/>
    </row>
    <row r="9" spans="1:14" ht="15.75" customHeight="1">
      <c r="A9" s="6" t="s">
        <v>20</v>
      </c>
      <c r="B9" s="7"/>
      <c r="C9" s="7">
        <v>0.2</v>
      </c>
      <c r="D9" s="7"/>
      <c r="E9" s="7">
        <v>44.2</v>
      </c>
      <c r="F9" s="7">
        <v>1.4</v>
      </c>
      <c r="G9" s="7"/>
      <c r="H9" s="7"/>
      <c r="I9" s="7"/>
      <c r="J9" s="7"/>
      <c r="K9" s="7"/>
      <c r="L9" s="7"/>
      <c r="M9" s="7">
        <v>31</v>
      </c>
      <c r="N9" s="31"/>
    </row>
    <row r="10" spans="1:15" ht="15.75" customHeight="1">
      <c r="A10" s="6" t="s">
        <v>21</v>
      </c>
      <c r="B10" s="7"/>
      <c r="C10" s="7"/>
      <c r="D10" s="7">
        <v>1.4</v>
      </c>
      <c r="E10" s="7">
        <v>2.8</v>
      </c>
      <c r="F10" s="7"/>
      <c r="G10" s="7"/>
      <c r="H10" s="7"/>
      <c r="I10" s="7"/>
      <c r="J10" s="7"/>
      <c r="K10" s="7">
        <v>0.2</v>
      </c>
      <c r="L10" s="7"/>
      <c r="M10" s="7">
        <v>121</v>
      </c>
      <c r="N10" s="31"/>
      <c r="O10" s="32"/>
    </row>
    <row r="11" spans="1:14" ht="15.75" customHeight="1">
      <c r="A11" s="6" t="s">
        <v>22</v>
      </c>
      <c r="B11" s="7"/>
      <c r="C11" s="7">
        <v>3</v>
      </c>
      <c r="D11" s="7"/>
      <c r="E11" s="7"/>
      <c r="F11" s="7"/>
      <c r="G11" s="7"/>
      <c r="H11" s="7"/>
      <c r="I11" s="7"/>
      <c r="J11" s="7"/>
      <c r="K11" s="7">
        <v>2.4</v>
      </c>
      <c r="L11" s="7"/>
      <c r="M11" s="7"/>
      <c r="N11" s="31"/>
    </row>
    <row r="12" spans="1:14" ht="15.75" customHeight="1">
      <c r="A12" s="6" t="s">
        <v>23</v>
      </c>
      <c r="B12" s="7"/>
      <c r="C12" s="7">
        <v>51</v>
      </c>
      <c r="D12" s="7"/>
      <c r="E12" s="7"/>
      <c r="F12" s="7"/>
      <c r="G12" s="7"/>
      <c r="H12" s="7"/>
      <c r="I12" s="7">
        <v>2.6</v>
      </c>
      <c r="J12" s="7"/>
      <c r="K12" s="7"/>
      <c r="L12" s="7"/>
      <c r="M12" s="7">
        <v>30</v>
      </c>
      <c r="N12" s="31"/>
    </row>
    <row r="13" spans="1:14" ht="15.75" customHeight="1">
      <c r="A13" s="6" t="s">
        <v>24</v>
      </c>
      <c r="B13" s="7"/>
      <c r="C13" s="7">
        <v>21</v>
      </c>
      <c r="D13" s="7"/>
      <c r="E13" s="7">
        <v>64.2</v>
      </c>
      <c r="F13" s="7"/>
      <c r="G13" s="7"/>
      <c r="H13" s="7"/>
      <c r="I13" s="7">
        <v>5.4</v>
      </c>
      <c r="J13" s="7"/>
      <c r="K13" s="7">
        <v>14.8</v>
      </c>
      <c r="L13" s="7"/>
      <c r="M13" s="7">
        <v>1.8</v>
      </c>
      <c r="N13" s="31"/>
    </row>
    <row r="14" spans="1:14" ht="15.75" customHeight="1">
      <c r="A14" s="6" t="s">
        <v>25</v>
      </c>
      <c r="B14" s="7"/>
      <c r="C14" s="7">
        <v>5</v>
      </c>
      <c r="D14" s="7"/>
      <c r="E14" s="7"/>
      <c r="F14" s="7"/>
      <c r="G14" s="7"/>
      <c r="H14" s="7">
        <v>0.8</v>
      </c>
      <c r="I14" s="7"/>
      <c r="J14" s="7">
        <v>40</v>
      </c>
      <c r="K14" s="7">
        <v>57.2</v>
      </c>
      <c r="L14" s="7"/>
      <c r="M14" s="7"/>
      <c r="N14" s="31"/>
    </row>
    <row r="15" spans="1:14" ht="15.75" customHeight="1">
      <c r="A15" s="6" t="s">
        <v>26</v>
      </c>
      <c r="B15" s="7">
        <v>6.4</v>
      </c>
      <c r="C15" s="7">
        <v>1</v>
      </c>
      <c r="D15" s="7"/>
      <c r="E15" s="7">
        <v>56.7</v>
      </c>
      <c r="F15" s="7">
        <v>31.5</v>
      </c>
      <c r="G15" s="7"/>
      <c r="H15" s="7"/>
      <c r="I15" s="7"/>
      <c r="J15" s="7">
        <v>230.8</v>
      </c>
      <c r="K15" s="7">
        <v>92.6</v>
      </c>
      <c r="L15" s="7"/>
      <c r="M15" s="7"/>
      <c r="N15" s="31"/>
    </row>
    <row r="16" spans="1:14" ht="15.75" customHeight="1">
      <c r="A16" s="6" t="s">
        <v>27</v>
      </c>
      <c r="B16" s="7"/>
      <c r="C16" s="7"/>
      <c r="D16" s="7"/>
      <c r="E16" s="7">
        <v>57.5</v>
      </c>
      <c r="F16" s="7">
        <v>45.8</v>
      </c>
      <c r="G16" s="7"/>
      <c r="H16" s="7"/>
      <c r="I16" s="7"/>
      <c r="J16" s="7">
        <v>73</v>
      </c>
      <c r="K16" s="7">
        <v>17.2</v>
      </c>
      <c r="L16" s="7"/>
      <c r="M16" s="7">
        <v>34.4</v>
      </c>
      <c r="N16" s="31"/>
    </row>
    <row r="17" spans="1:14" ht="15.75" customHeight="1">
      <c r="A17" s="6" t="s">
        <v>28</v>
      </c>
      <c r="B17" s="7"/>
      <c r="C17" s="7">
        <v>6.7</v>
      </c>
      <c r="D17" s="7"/>
      <c r="E17" s="7">
        <v>52.6</v>
      </c>
      <c r="F17" s="7">
        <v>0.8</v>
      </c>
      <c r="G17" s="7"/>
      <c r="H17" s="7"/>
      <c r="I17" s="7"/>
      <c r="J17" s="7">
        <v>0.2</v>
      </c>
      <c r="K17" s="7">
        <v>16.4</v>
      </c>
      <c r="L17" s="7"/>
      <c r="M17" s="7">
        <v>78.4</v>
      </c>
      <c r="N17" s="31"/>
    </row>
    <row r="18" spans="1:14" ht="15.75" customHeight="1">
      <c r="A18" s="6" t="s">
        <v>29</v>
      </c>
      <c r="B18" s="7"/>
      <c r="C18" s="7"/>
      <c r="D18" s="7"/>
      <c r="E18" s="7">
        <v>93.8</v>
      </c>
      <c r="F18" s="7">
        <v>28</v>
      </c>
      <c r="G18" s="7"/>
      <c r="H18" s="7"/>
      <c r="I18" s="7"/>
      <c r="J18" s="7"/>
      <c r="K18" s="7">
        <v>65.4</v>
      </c>
      <c r="L18" s="7"/>
      <c r="M18" s="7">
        <v>7</v>
      </c>
      <c r="N18" s="31"/>
    </row>
    <row r="19" spans="1:14" ht="15.75" customHeight="1">
      <c r="A19" s="6" t="s">
        <v>30</v>
      </c>
      <c r="B19" s="7"/>
      <c r="C19" s="7"/>
      <c r="D19" s="7"/>
      <c r="E19" s="7">
        <v>24</v>
      </c>
      <c r="F19" s="7">
        <v>3.7</v>
      </c>
      <c r="G19" s="7"/>
      <c r="H19" s="7"/>
      <c r="I19" s="7"/>
      <c r="J19" s="7"/>
      <c r="K19" s="7"/>
      <c r="L19" s="7"/>
      <c r="M19" s="7">
        <v>29</v>
      </c>
      <c r="N19" s="31"/>
    </row>
    <row r="20" spans="1:14" ht="15.75" customHeight="1">
      <c r="A20" s="6" t="s">
        <v>31</v>
      </c>
      <c r="B20" s="7"/>
      <c r="C20" s="7"/>
      <c r="D20" s="7"/>
      <c r="E20" s="7">
        <v>3.2</v>
      </c>
      <c r="F20" s="7"/>
      <c r="G20" s="7"/>
      <c r="H20" s="7"/>
      <c r="I20" s="7"/>
      <c r="J20" s="7">
        <v>0.2</v>
      </c>
      <c r="K20" s="7"/>
      <c r="L20" s="7">
        <v>1</v>
      </c>
      <c r="M20" s="7">
        <v>2.2</v>
      </c>
      <c r="N20" s="31"/>
    </row>
    <row r="21" spans="1:14" ht="15.75" customHeight="1">
      <c r="A21" s="6" t="s">
        <v>32</v>
      </c>
      <c r="B21" s="7"/>
      <c r="C21" s="7">
        <v>7.2</v>
      </c>
      <c r="D21" s="7"/>
      <c r="E21" s="7">
        <v>83.8</v>
      </c>
      <c r="F21" s="7"/>
      <c r="G21" s="7"/>
      <c r="H21" s="7"/>
      <c r="I21" s="7"/>
      <c r="J21" s="7">
        <v>62</v>
      </c>
      <c r="K21" s="7"/>
      <c r="L21" s="7">
        <v>3.6</v>
      </c>
      <c r="M21" s="7"/>
      <c r="N21" s="31"/>
    </row>
    <row r="22" spans="1:14" ht="15.75" customHeight="1">
      <c r="A22" s="6" t="s">
        <v>33</v>
      </c>
      <c r="B22" s="7">
        <v>24</v>
      </c>
      <c r="C22" s="7">
        <v>30.8</v>
      </c>
      <c r="D22" s="7"/>
      <c r="E22" s="7">
        <v>21</v>
      </c>
      <c r="F22" s="7">
        <v>0.6000000000000001</v>
      </c>
      <c r="G22" s="7"/>
      <c r="H22" s="7"/>
      <c r="I22" s="7"/>
      <c r="J22" s="7">
        <v>10.4</v>
      </c>
      <c r="K22" s="7"/>
      <c r="L22" s="7">
        <v>0.4</v>
      </c>
      <c r="M22" s="7"/>
      <c r="N22" s="31"/>
    </row>
    <row r="23" spans="1:14" ht="15.75" customHeight="1">
      <c r="A23" s="6" t="s">
        <v>34</v>
      </c>
      <c r="B23" s="7"/>
      <c r="C23" s="7">
        <v>4.8</v>
      </c>
      <c r="D23" s="7"/>
      <c r="E23" s="7">
        <v>2.6</v>
      </c>
      <c r="F23" s="7">
        <v>17.9</v>
      </c>
      <c r="G23" s="7"/>
      <c r="H23" s="7"/>
      <c r="I23" s="7"/>
      <c r="J23" s="7"/>
      <c r="K23" s="7"/>
      <c r="L23" s="7"/>
      <c r="M23" s="7"/>
      <c r="N23" s="31"/>
    </row>
    <row r="24" spans="1:14" ht="15.75" customHeight="1">
      <c r="A24" s="6" t="s">
        <v>35</v>
      </c>
      <c r="B24" s="7">
        <v>0.4</v>
      </c>
      <c r="C24" s="7"/>
      <c r="D24" s="7"/>
      <c r="E24" s="7">
        <v>3</v>
      </c>
      <c r="F24" s="7">
        <v>17</v>
      </c>
      <c r="G24" s="7"/>
      <c r="H24" s="7"/>
      <c r="I24" s="7"/>
      <c r="J24" s="7"/>
      <c r="K24" s="7"/>
      <c r="L24" s="7">
        <v>0.6000000000000001</v>
      </c>
      <c r="M24" s="7"/>
      <c r="N24" s="31"/>
    </row>
    <row r="25" spans="1:14" ht="15.75" customHeight="1">
      <c r="A25" s="6" t="s">
        <v>36</v>
      </c>
      <c r="B25" s="7">
        <v>11</v>
      </c>
      <c r="C25" s="7"/>
      <c r="D25" s="7"/>
      <c r="E25" s="7">
        <v>17.4</v>
      </c>
      <c r="F25" s="7">
        <v>1</v>
      </c>
      <c r="G25" s="7"/>
      <c r="H25" s="7"/>
      <c r="I25" s="7"/>
      <c r="J25" s="7">
        <v>0.2</v>
      </c>
      <c r="K25" s="7"/>
      <c r="L25" s="7">
        <v>9.6</v>
      </c>
      <c r="M25" s="7"/>
      <c r="N25" s="31"/>
    </row>
    <row r="26" spans="1:14" ht="15.75" customHeight="1">
      <c r="A26" s="6" t="s">
        <v>37</v>
      </c>
      <c r="B26" s="7">
        <v>21</v>
      </c>
      <c r="C26" s="7"/>
      <c r="D26" s="7"/>
      <c r="E26" s="7">
        <v>12.4</v>
      </c>
      <c r="F26" s="7"/>
      <c r="G26" s="7"/>
      <c r="H26" s="7">
        <v>14.6</v>
      </c>
      <c r="I26" s="7"/>
      <c r="J26" s="7"/>
      <c r="K26" s="7"/>
      <c r="L26" s="7"/>
      <c r="M26" s="7"/>
      <c r="N26" s="31"/>
    </row>
    <row r="27" spans="1:14" ht="15.75" customHeight="1">
      <c r="A27" s="6" t="s">
        <v>38</v>
      </c>
      <c r="B27" s="7"/>
      <c r="C27" s="7"/>
      <c r="D27" s="7">
        <v>0</v>
      </c>
      <c r="E27" s="7">
        <v>8</v>
      </c>
      <c r="F27" s="7"/>
      <c r="G27" s="7"/>
      <c r="H27" s="7">
        <v>3.4</v>
      </c>
      <c r="I27" s="7"/>
      <c r="J27" s="7">
        <v>0.2</v>
      </c>
      <c r="K27" s="7"/>
      <c r="L27" s="7"/>
      <c r="M27" s="7">
        <v>0.2</v>
      </c>
      <c r="N27" s="31"/>
    </row>
    <row r="28" spans="1:14" ht="15.75" customHeight="1">
      <c r="A28" s="6" t="s">
        <v>39</v>
      </c>
      <c r="B28" s="7"/>
      <c r="C28" s="7">
        <v>10.9</v>
      </c>
      <c r="D28" s="7"/>
      <c r="E28" s="7"/>
      <c r="F28" s="7">
        <v>14</v>
      </c>
      <c r="G28" s="7"/>
      <c r="H28" s="7"/>
      <c r="I28" s="7"/>
      <c r="J28" s="7"/>
      <c r="K28" s="7">
        <v>19.2</v>
      </c>
      <c r="L28" s="7"/>
      <c r="M28" s="7">
        <v>19.8</v>
      </c>
      <c r="N28" s="31"/>
    </row>
    <row r="29" spans="1:15" ht="15.75" customHeight="1">
      <c r="A29" s="6" t="s">
        <v>40</v>
      </c>
      <c r="B29" s="7"/>
      <c r="C29" s="7"/>
      <c r="D29" s="7"/>
      <c r="E29" s="7"/>
      <c r="F29" s="7">
        <v>7.6</v>
      </c>
      <c r="G29" s="7"/>
      <c r="H29" s="7"/>
      <c r="I29" s="7"/>
      <c r="J29" s="7"/>
      <c r="K29" s="7">
        <v>61.2</v>
      </c>
      <c r="L29" s="7">
        <v>12</v>
      </c>
      <c r="M29" s="7">
        <v>13.4</v>
      </c>
      <c r="N29" s="31"/>
      <c r="O29" s="33"/>
    </row>
    <row r="30" spans="1:14" ht="15.75" customHeight="1">
      <c r="A30" s="6" t="s">
        <v>41</v>
      </c>
      <c r="B30" s="7"/>
      <c r="C30" s="7"/>
      <c r="D30" s="7"/>
      <c r="E30" s="7"/>
      <c r="F30" s="7"/>
      <c r="G30" s="7"/>
      <c r="H30" s="7"/>
      <c r="I30" s="7"/>
      <c r="J30" s="7"/>
      <c r="K30" s="7">
        <v>42.2</v>
      </c>
      <c r="L30" s="7">
        <v>95</v>
      </c>
      <c r="M30" s="7">
        <v>8.8</v>
      </c>
      <c r="N30" s="31"/>
    </row>
    <row r="31" spans="1:14" ht="15.75" customHeight="1">
      <c r="A31" s="6" t="s">
        <v>42</v>
      </c>
      <c r="B31" s="7"/>
      <c r="C31" s="7"/>
      <c r="D31" s="7"/>
      <c r="E31" s="7"/>
      <c r="F31" s="7">
        <v>19.2</v>
      </c>
      <c r="G31" s="7"/>
      <c r="H31" s="7"/>
      <c r="I31" s="7"/>
      <c r="J31" s="7"/>
      <c r="K31" s="7">
        <v>34</v>
      </c>
      <c r="L31" s="7">
        <v>69.4</v>
      </c>
      <c r="M31" s="7"/>
      <c r="N31" s="31"/>
    </row>
    <row r="32" spans="1:14" ht="15.75" customHeight="1">
      <c r="A32" s="6" t="s">
        <v>43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31"/>
    </row>
    <row r="33" spans="1:14" ht="19.5" customHeight="1">
      <c r="A33" s="8" t="s">
        <v>44</v>
      </c>
      <c r="B33" s="9">
        <f aca="true" t="shared" si="0" ref="B33:M33">SUM(B2:B32)</f>
        <v>118.9</v>
      </c>
      <c r="C33" s="9">
        <f t="shared" si="0"/>
        <v>356.79999999999995</v>
      </c>
      <c r="D33" s="9">
        <f t="shared" si="0"/>
        <v>1.4</v>
      </c>
      <c r="E33" s="9">
        <f t="shared" si="0"/>
        <v>566.4</v>
      </c>
      <c r="F33" s="9">
        <f t="shared" si="0"/>
        <v>188.7</v>
      </c>
      <c r="G33" s="9">
        <f t="shared" si="0"/>
        <v>22.8</v>
      </c>
      <c r="H33" s="9">
        <f t="shared" si="0"/>
        <v>18.8</v>
      </c>
      <c r="I33" s="9">
        <f t="shared" si="0"/>
        <v>8</v>
      </c>
      <c r="J33" s="9">
        <f t="shared" si="0"/>
        <v>426.19999999999993</v>
      </c>
      <c r="K33" s="9">
        <f t="shared" si="0"/>
        <v>424.4</v>
      </c>
      <c r="L33" s="9">
        <f t="shared" si="0"/>
        <v>318.2</v>
      </c>
      <c r="M33" s="9">
        <f t="shared" si="0"/>
        <v>545.1999999999998</v>
      </c>
      <c r="N33" s="34"/>
    </row>
    <row r="34" spans="1:14" ht="15" customHeight="1">
      <c r="A34" s="8" t="s">
        <v>45</v>
      </c>
      <c r="B34" s="10">
        <f aca="true" t="shared" si="1" ref="B34:M34">COUNT(B2:B32)</f>
        <v>8</v>
      </c>
      <c r="C34" s="10">
        <f t="shared" si="1"/>
        <v>17</v>
      </c>
      <c r="D34" s="10">
        <f t="shared" si="1"/>
        <v>2</v>
      </c>
      <c r="E34" s="10">
        <f t="shared" si="1"/>
        <v>21</v>
      </c>
      <c r="F34" s="10">
        <f t="shared" si="1"/>
        <v>14</v>
      </c>
      <c r="G34" s="10">
        <f t="shared" si="1"/>
        <v>2</v>
      </c>
      <c r="H34" s="10">
        <f t="shared" si="1"/>
        <v>3</v>
      </c>
      <c r="I34" s="10">
        <f t="shared" si="1"/>
        <v>2</v>
      </c>
      <c r="J34" s="10">
        <f t="shared" si="1"/>
        <v>10</v>
      </c>
      <c r="K34" s="10">
        <f t="shared" si="1"/>
        <v>15</v>
      </c>
      <c r="L34" s="10">
        <f t="shared" si="1"/>
        <v>14</v>
      </c>
      <c r="M34" s="10">
        <f t="shared" si="1"/>
        <v>20</v>
      </c>
      <c r="N34" s="35"/>
    </row>
    <row r="35" spans="1:14" ht="15.75" customHeight="1">
      <c r="A35" s="8" t="s">
        <v>46</v>
      </c>
      <c r="B35" s="11">
        <f aca="true" t="shared" si="2" ref="B35:M35">MAX(B2:B32)</f>
        <v>48.2</v>
      </c>
      <c r="C35" s="11">
        <f t="shared" si="2"/>
        <v>132.7</v>
      </c>
      <c r="D35" s="11">
        <f t="shared" si="2"/>
        <v>1.4</v>
      </c>
      <c r="E35" s="11">
        <f t="shared" si="2"/>
        <v>93.8</v>
      </c>
      <c r="F35" s="11">
        <f t="shared" si="2"/>
        <v>45.8</v>
      </c>
      <c r="G35" s="11">
        <f t="shared" si="2"/>
        <v>16</v>
      </c>
      <c r="H35" s="11">
        <f t="shared" si="2"/>
        <v>14.6</v>
      </c>
      <c r="I35" s="11">
        <f t="shared" si="2"/>
        <v>5.4</v>
      </c>
      <c r="J35" s="11">
        <f t="shared" si="2"/>
        <v>230.8</v>
      </c>
      <c r="K35" s="11">
        <f t="shared" si="2"/>
        <v>92.6</v>
      </c>
      <c r="L35" s="11">
        <f t="shared" si="2"/>
        <v>95</v>
      </c>
      <c r="M35" s="11">
        <f t="shared" si="2"/>
        <v>121</v>
      </c>
      <c r="N35" s="36"/>
    </row>
    <row r="36" spans="1:14" ht="19.5" customHeight="1">
      <c r="A36" s="12" t="s">
        <v>47</v>
      </c>
      <c r="B36" s="9">
        <f>SUM(A33:M33)</f>
        <v>2995.7999999999997</v>
      </c>
      <c r="C36" s="13"/>
      <c r="D36" s="13"/>
      <c r="E36" s="13"/>
      <c r="F36" s="14" t="s">
        <v>48</v>
      </c>
      <c r="G36" s="15">
        <f>SUM(A34:M34)</f>
        <v>128</v>
      </c>
      <c r="H36" s="13"/>
      <c r="I36" s="13"/>
      <c r="J36" s="37" t="s">
        <v>49</v>
      </c>
      <c r="K36" s="38">
        <f>MAX(A2:M32)</f>
        <v>230.8</v>
      </c>
      <c r="L36" s="13"/>
      <c r="M36" s="13"/>
      <c r="N36" s="39"/>
    </row>
    <row r="37" spans="1:13" ht="13.5" customHeight="1">
      <c r="A37" s="16" t="s">
        <v>50</v>
      </c>
      <c r="B37" s="17">
        <f aca="true" t="shared" si="3" ref="B37:M37">COUNTIF(B2:B32,"&gt;=0,1")</f>
        <v>8</v>
      </c>
      <c r="C37" s="17">
        <f t="shared" si="3"/>
        <v>17</v>
      </c>
      <c r="D37" s="17">
        <f t="shared" si="3"/>
        <v>1</v>
      </c>
      <c r="E37" s="17">
        <f t="shared" si="3"/>
        <v>21</v>
      </c>
      <c r="F37" s="17">
        <f t="shared" si="3"/>
        <v>14</v>
      </c>
      <c r="G37" s="17">
        <f t="shared" si="3"/>
        <v>2</v>
      </c>
      <c r="H37" s="17">
        <f t="shared" si="3"/>
        <v>3</v>
      </c>
      <c r="I37" s="17">
        <f t="shared" si="3"/>
        <v>2</v>
      </c>
      <c r="J37" s="17">
        <f t="shared" si="3"/>
        <v>10</v>
      </c>
      <c r="K37" s="17">
        <f t="shared" si="3"/>
        <v>15</v>
      </c>
      <c r="L37" s="17">
        <f t="shared" si="3"/>
        <v>14</v>
      </c>
      <c r="M37" s="17">
        <f t="shared" si="3"/>
        <v>20</v>
      </c>
    </row>
    <row r="38" spans="1:13" ht="13.5" customHeight="1">
      <c r="A38" s="18" t="s">
        <v>51</v>
      </c>
      <c r="B38" s="17">
        <f aca="true" t="shared" si="4" ref="B38:M38">COUNTIF(B2:B32,"&gt;=0,5")</f>
        <v>7</v>
      </c>
      <c r="C38" s="17">
        <f t="shared" si="4"/>
        <v>16</v>
      </c>
      <c r="D38" s="17">
        <f t="shared" si="4"/>
        <v>1</v>
      </c>
      <c r="E38" s="17">
        <f t="shared" si="4"/>
        <v>21</v>
      </c>
      <c r="F38" s="17">
        <f t="shared" si="4"/>
        <v>13</v>
      </c>
      <c r="G38" s="17">
        <f t="shared" si="4"/>
        <v>2</v>
      </c>
      <c r="H38" s="17">
        <f t="shared" si="4"/>
        <v>3</v>
      </c>
      <c r="I38" s="17">
        <f t="shared" si="4"/>
        <v>2</v>
      </c>
      <c r="J38" s="17">
        <f t="shared" si="4"/>
        <v>6</v>
      </c>
      <c r="K38" s="17">
        <f t="shared" si="4"/>
        <v>12</v>
      </c>
      <c r="L38" s="17">
        <f t="shared" si="4"/>
        <v>12</v>
      </c>
      <c r="M38" s="17">
        <f t="shared" si="4"/>
        <v>19</v>
      </c>
    </row>
    <row r="39" spans="1:13" ht="15" customHeight="1">
      <c r="A39" s="19" t="s">
        <v>52</v>
      </c>
      <c r="B39" s="17">
        <f aca="true" t="shared" si="5" ref="B39:M39">COUNTIF(B2:B32,"&gt;=1")</f>
        <v>7</v>
      </c>
      <c r="C39" s="17">
        <f t="shared" si="5"/>
        <v>16</v>
      </c>
      <c r="D39" s="17">
        <f t="shared" si="5"/>
        <v>1</v>
      </c>
      <c r="E39" s="17">
        <f t="shared" si="5"/>
        <v>20</v>
      </c>
      <c r="F39" s="17">
        <f t="shared" si="5"/>
        <v>11</v>
      </c>
      <c r="G39" s="17">
        <f t="shared" si="5"/>
        <v>2</v>
      </c>
      <c r="H39" s="17">
        <f t="shared" si="5"/>
        <v>2</v>
      </c>
      <c r="I39" s="17">
        <f t="shared" si="5"/>
        <v>2</v>
      </c>
      <c r="J39" s="17">
        <f t="shared" si="5"/>
        <v>6</v>
      </c>
      <c r="K39" s="17">
        <f t="shared" si="5"/>
        <v>12</v>
      </c>
      <c r="L39" s="17">
        <f t="shared" si="5"/>
        <v>11</v>
      </c>
      <c r="M39" s="17">
        <f t="shared" si="5"/>
        <v>19</v>
      </c>
    </row>
    <row r="40" spans="1:13" ht="15" customHeight="1">
      <c r="A40" s="20" t="s">
        <v>53</v>
      </c>
      <c r="B40" s="17">
        <f aca="true" t="shared" si="6" ref="B40:M40">COUNTIF(B2:B32,"&gt;=5")</f>
        <v>6</v>
      </c>
      <c r="C40" s="17">
        <f t="shared" si="6"/>
        <v>12</v>
      </c>
      <c r="D40" s="17">
        <f t="shared" si="6"/>
        <v>0</v>
      </c>
      <c r="E40" s="17">
        <f t="shared" si="6"/>
        <v>14</v>
      </c>
      <c r="F40" s="17">
        <f t="shared" si="6"/>
        <v>8</v>
      </c>
      <c r="G40" s="17">
        <f t="shared" si="6"/>
        <v>2</v>
      </c>
      <c r="H40" s="17">
        <f t="shared" si="6"/>
        <v>1</v>
      </c>
      <c r="I40" s="17">
        <f t="shared" si="6"/>
        <v>1</v>
      </c>
      <c r="J40" s="17">
        <f t="shared" si="6"/>
        <v>6</v>
      </c>
      <c r="K40" s="17">
        <f t="shared" si="6"/>
        <v>10</v>
      </c>
      <c r="L40" s="17">
        <f t="shared" si="6"/>
        <v>9</v>
      </c>
      <c r="M40" s="17">
        <f t="shared" si="6"/>
        <v>16</v>
      </c>
    </row>
    <row r="41" spans="1:13" ht="15" customHeight="1">
      <c r="A41" s="21" t="s">
        <v>54</v>
      </c>
      <c r="B41" s="17">
        <f aca="true" t="shared" si="7" ref="B41:M41">COUNTIF(B2:B32,"&gt;=10")</f>
        <v>4</v>
      </c>
      <c r="C41" s="17">
        <f t="shared" si="7"/>
        <v>8</v>
      </c>
      <c r="D41" s="17">
        <f t="shared" si="7"/>
        <v>0</v>
      </c>
      <c r="E41" s="17">
        <f t="shared" si="7"/>
        <v>11</v>
      </c>
      <c r="F41" s="17">
        <f t="shared" si="7"/>
        <v>7</v>
      </c>
      <c r="G41" s="17">
        <f t="shared" si="7"/>
        <v>1</v>
      </c>
      <c r="H41" s="17">
        <f t="shared" si="7"/>
        <v>1</v>
      </c>
      <c r="I41" s="17">
        <f t="shared" si="7"/>
        <v>0</v>
      </c>
      <c r="J41" s="17">
        <f t="shared" si="7"/>
        <v>5</v>
      </c>
      <c r="K41" s="17">
        <f t="shared" si="7"/>
        <v>10</v>
      </c>
      <c r="L41" s="17">
        <f t="shared" si="7"/>
        <v>7</v>
      </c>
      <c r="M41" s="17">
        <f t="shared" si="7"/>
        <v>14</v>
      </c>
    </row>
    <row r="42" spans="1:13" ht="15" customHeight="1">
      <c r="A42" s="22" t="s">
        <v>55</v>
      </c>
      <c r="B42" s="17">
        <f aca="true" t="shared" si="8" ref="B42:M42">COUNTIF(B2:B32,"&gt;=20")</f>
        <v>3</v>
      </c>
      <c r="C42" s="17">
        <f t="shared" si="8"/>
        <v>6</v>
      </c>
      <c r="D42" s="17">
        <f t="shared" si="8"/>
        <v>0</v>
      </c>
      <c r="E42" s="17">
        <f t="shared" si="8"/>
        <v>9</v>
      </c>
      <c r="F42" s="17">
        <f t="shared" si="8"/>
        <v>3</v>
      </c>
      <c r="G42" s="17">
        <f t="shared" si="8"/>
        <v>0</v>
      </c>
      <c r="H42" s="17">
        <f t="shared" si="8"/>
        <v>0</v>
      </c>
      <c r="I42" s="17">
        <f t="shared" si="8"/>
        <v>0</v>
      </c>
      <c r="J42" s="17">
        <f t="shared" si="8"/>
        <v>4</v>
      </c>
      <c r="K42" s="17">
        <f t="shared" si="8"/>
        <v>6</v>
      </c>
      <c r="L42" s="17">
        <f t="shared" si="8"/>
        <v>4</v>
      </c>
      <c r="M42" s="17">
        <f t="shared" si="8"/>
        <v>9</v>
      </c>
    </row>
    <row r="43" spans="1:13" ht="15" customHeight="1">
      <c r="A43" s="23" t="s">
        <v>56</v>
      </c>
      <c r="B43" s="17">
        <f aca="true" t="shared" si="9" ref="B43:M43">COUNTIF(B2:B32,"&gt;=50")</f>
        <v>0</v>
      </c>
      <c r="C43" s="17">
        <f t="shared" si="9"/>
        <v>2</v>
      </c>
      <c r="D43" s="17">
        <f t="shared" si="9"/>
        <v>0</v>
      </c>
      <c r="E43" s="17">
        <f t="shared" si="9"/>
        <v>6</v>
      </c>
      <c r="F43" s="17">
        <f t="shared" si="9"/>
        <v>0</v>
      </c>
      <c r="G43" s="17">
        <f t="shared" si="9"/>
        <v>0</v>
      </c>
      <c r="H43" s="17">
        <f t="shared" si="9"/>
        <v>0</v>
      </c>
      <c r="I43" s="17">
        <f t="shared" si="9"/>
        <v>0</v>
      </c>
      <c r="J43" s="17">
        <f t="shared" si="9"/>
        <v>3</v>
      </c>
      <c r="K43" s="17">
        <f t="shared" si="9"/>
        <v>4</v>
      </c>
      <c r="L43" s="17">
        <f t="shared" si="9"/>
        <v>3</v>
      </c>
      <c r="M43" s="17">
        <f t="shared" si="9"/>
        <v>3</v>
      </c>
    </row>
    <row r="44" spans="2:13" ht="12.75" customHeigh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6.5" customHeight="1">
      <c r="A45" s="26" t="s">
        <v>57</v>
      </c>
      <c r="B45" s="7">
        <f aca="true" t="shared" si="10" ref="B45:M45">SUM(B2:B11)</f>
        <v>56.10000000000001</v>
      </c>
      <c r="C45" s="27">
        <f t="shared" si="10"/>
        <v>218.4</v>
      </c>
      <c r="D45" s="27">
        <f t="shared" si="10"/>
        <v>1.4</v>
      </c>
      <c r="E45" s="27">
        <f t="shared" si="10"/>
        <v>66.2</v>
      </c>
      <c r="F45" s="27">
        <f t="shared" si="10"/>
        <v>1.5999999999999999</v>
      </c>
      <c r="G45" s="27">
        <f t="shared" si="10"/>
        <v>22.8</v>
      </c>
      <c r="H45" s="27">
        <f t="shared" si="10"/>
        <v>0</v>
      </c>
      <c r="I45" s="27">
        <f t="shared" si="10"/>
        <v>0</v>
      </c>
      <c r="J45" s="27">
        <f t="shared" si="10"/>
        <v>9.2</v>
      </c>
      <c r="K45" s="27">
        <f t="shared" si="10"/>
        <v>4.199999999999999</v>
      </c>
      <c r="L45" s="27">
        <f t="shared" si="10"/>
        <v>126.6</v>
      </c>
      <c r="M45" s="27">
        <f>SUM(M2:M11)</f>
        <v>320.2</v>
      </c>
    </row>
    <row r="46" spans="1:13" ht="15.75" customHeight="1">
      <c r="A46" s="28" t="s">
        <v>58</v>
      </c>
      <c r="B46" s="27">
        <f aca="true" t="shared" si="11" ref="B46:M46">SUM(B12:B21)</f>
        <v>6.4</v>
      </c>
      <c r="C46" s="27">
        <f t="shared" si="11"/>
        <v>91.9</v>
      </c>
      <c r="D46" s="27">
        <f t="shared" si="11"/>
        <v>0</v>
      </c>
      <c r="E46" s="27">
        <f t="shared" si="11"/>
        <v>435.8</v>
      </c>
      <c r="F46" s="27">
        <f t="shared" si="11"/>
        <v>109.8</v>
      </c>
      <c r="G46" s="27">
        <f t="shared" si="11"/>
        <v>0</v>
      </c>
      <c r="H46" s="27">
        <f t="shared" si="11"/>
        <v>0.8</v>
      </c>
      <c r="I46" s="27">
        <f t="shared" si="11"/>
        <v>8</v>
      </c>
      <c r="J46" s="27">
        <f t="shared" si="11"/>
        <v>406.2</v>
      </c>
      <c r="K46" s="27">
        <f t="shared" si="11"/>
        <v>263.6</v>
      </c>
      <c r="L46" s="27">
        <f t="shared" si="11"/>
        <v>4.6</v>
      </c>
      <c r="M46" s="27">
        <f t="shared" si="11"/>
        <v>182.8</v>
      </c>
    </row>
    <row r="47" spans="1:13" ht="15.75" customHeight="1">
      <c r="A47" s="29" t="s">
        <v>59</v>
      </c>
      <c r="B47" s="27">
        <f>SUM(B22:B32)</f>
        <v>56.4</v>
      </c>
      <c r="C47" s="27">
        <f>SUM(C22:C30)</f>
        <v>46.5</v>
      </c>
      <c r="D47" s="27">
        <f>SUM(D22:D32)</f>
        <v>0</v>
      </c>
      <c r="E47" s="27">
        <f>SUM(E22:E31)</f>
        <v>64.4</v>
      </c>
      <c r="F47" s="27">
        <f>SUM(F22:F32)</f>
        <v>77.3</v>
      </c>
      <c r="G47" s="27">
        <f>SUM(G22:G31)</f>
        <v>0</v>
      </c>
      <c r="H47" s="27">
        <f>SUM(H22:H32)</f>
        <v>18</v>
      </c>
      <c r="I47" s="27">
        <f>SUM(I22:I32)</f>
        <v>0</v>
      </c>
      <c r="J47" s="27">
        <f>SUM(J22:J31)</f>
        <v>10.799999999999999</v>
      </c>
      <c r="K47" s="27">
        <f>SUM(K22:K32)</f>
        <v>156.60000000000002</v>
      </c>
      <c r="L47" s="27">
        <f>SUM(L22:L31)</f>
        <v>187</v>
      </c>
      <c r="M47" s="27">
        <f>SUM(M22:M32)</f>
        <v>42.2</v>
      </c>
    </row>
  </sheetData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Srdjan-Marko</cp:lastModifiedBy>
  <dcterms:created xsi:type="dcterms:W3CDTF">2010-11-26T22:23:53Z</dcterms:created>
  <dcterms:modified xsi:type="dcterms:W3CDTF">2021-01-03T12:16:17Z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11290</vt:i4>
  </property>
  <property fmtid="{D5CDD505-2E9C-101B-9397-08002B2CF9AE}" pid="3" name="KSOProductBuildV">
    <vt:lpwstr>1033-11.2.0.9906</vt:lpwstr>
  </property>
</Properties>
</file>